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rive condivisi\Ripartizione Ricerca\Coordinamento_PNRR\2_Ecosistemi\12_Bandi a cascata\BANDO SUD\"/>
    </mc:Choice>
  </mc:AlternateContent>
  <bookViews>
    <workbookView xWindow="0" yWindow="0" windowWidth="28800" windowHeight="11625" activeTab="1"/>
  </bookViews>
  <sheets>
    <sheet name="Istruzioni di compilazione" sheetId="15" r:id="rId1"/>
    <sheet name="PIANO ECON-FIN per tipologia " sheetId="10" r:id="rId2"/>
    <sheet name="PIANO ECON-FIN per L.A." sheetId="6" r:id="rId3"/>
    <sheet name="Capofila" sheetId="12" r:id="rId4"/>
    <sheet name="Partner A" sheetId="13" r:id="rId5"/>
    <sheet name="Parner B" sheetId="14" r:id="rId6"/>
    <sheet name="campi_predef" sheetId="8"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0" l="1"/>
  <c r="F9" i="13" l="1"/>
  <c r="G16" i="10"/>
  <c r="D3" i="14" l="1"/>
  <c r="D3" i="13"/>
  <c r="D3" i="12"/>
  <c r="D10" i="12"/>
  <c r="D11" i="12" s="1"/>
  <c r="E13" i="10" s="1"/>
  <c r="C10" i="12"/>
  <c r="C11" i="12" s="1"/>
  <c r="D13" i="10" s="1"/>
  <c r="E9" i="12"/>
  <c r="F9" i="12" s="1"/>
  <c r="E8" i="12"/>
  <c r="E7" i="12"/>
  <c r="E6" i="12"/>
  <c r="E5" i="12"/>
  <c r="D10" i="14"/>
  <c r="D11" i="14" s="1"/>
  <c r="E15" i="10" s="1"/>
  <c r="C10" i="14"/>
  <c r="C11" i="14" s="1"/>
  <c r="D15" i="10" s="1"/>
  <c r="E9" i="14"/>
  <c r="F9" i="14" s="1"/>
  <c r="E8" i="14"/>
  <c r="E7" i="14"/>
  <c r="E6" i="14"/>
  <c r="E5" i="14"/>
  <c r="E6" i="13"/>
  <c r="E7" i="13"/>
  <c r="E8" i="13"/>
  <c r="E9" i="13"/>
  <c r="E5" i="13"/>
  <c r="D10" i="13"/>
  <c r="D11" i="13" s="1"/>
  <c r="E14" i="10" s="1"/>
  <c r="C10" i="13"/>
  <c r="C11" i="13" s="1"/>
  <c r="E11" i="13" l="1"/>
  <c r="C24" i="10"/>
  <c r="D14" i="10"/>
  <c r="C20" i="10"/>
  <c r="C21" i="10"/>
  <c r="C22" i="10"/>
  <c r="C23" i="10"/>
  <c r="E11" i="12"/>
  <c r="E10" i="12"/>
  <c r="E11" i="14"/>
  <c r="E10" i="14"/>
  <c r="E10" i="13"/>
  <c r="C26" i="10" l="1"/>
  <c r="D22" i="10" s="1"/>
  <c r="D24" i="10"/>
  <c r="C25" i="10"/>
  <c r="F13" i="10"/>
  <c r="F14" i="10"/>
  <c r="F15" i="10"/>
  <c r="D16" i="10"/>
  <c r="E16" i="10"/>
  <c r="F16" i="10" l="1"/>
  <c r="H13" i="6"/>
  <c r="G16" i="6"/>
  <c r="H14" i="6"/>
  <c r="H15" i="6"/>
  <c r="D16" i="6"/>
  <c r="E16" i="6"/>
  <c r="F16" i="6"/>
  <c r="C16" i="6"/>
  <c r="G17" i="10" l="1"/>
  <c r="H16" i="6"/>
</calcChain>
</file>

<file path=xl/sharedStrings.xml><?xml version="1.0" encoding="utf-8"?>
<sst xmlns="http://schemas.openxmlformats.org/spreadsheetml/2006/main" count="101" uniqueCount="53">
  <si>
    <t>TOTALE per Partner</t>
  </si>
  <si>
    <t>Capofila</t>
  </si>
  <si>
    <t>Partner A</t>
  </si>
  <si>
    <t>Partner B</t>
  </si>
  <si>
    <t>TOTALE L.A.</t>
  </si>
  <si>
    <t>Dimensione impresa</t>
  </si>
  <si>
    <t>Micro o piccola impresa</t>
  </si>
  <si>
    <t>Media Impresa</t>
  </si>
  <si>
    <t>Grande Impresa</t>
  </si>
  <si>
    <t>Per Linea di attività si intende un gruppo di attività correlate all'interno di un progetto (anche denominate in genere "Work Package").</t>
  </si>
  <si>
    <t>TOTALE</t>
  </si>
  <si>
    <t>COSTI</t>
  </si>
  <si>
    <t>SS</t>
  </si>
  <si>
    <t>RI</t>
  </si>
  <si>
    <t>LINEA ATTIVITÀ /  WP 1</t>
  </si>
  <si>
    <t>LINEA ATTIVITÀ /  WP 2</t>
  </si>
  <si>
    <t>LINEA ATTIVITÀ /  WP 3</t>
  </si>
  <si>
    <t>LINEA ATTIVITÀ /  WP 4</t>
  </si>
  <si>
    <t>LINEA ATTIVITÀ /  WP n</t>
  </si>
  <si>
    <t>Fare riferimento alla struttura del progetto, con la quale è necessario garantire la massima congruenza.</t>
  </si>
  <si>
    <t xml:space="preserve"> </t>
  </si>
  <si>
    <t>Personale  impiegato nelle attività</t>
  </si>
  <si>
    <t xml:space="preserve">Voce di costo </t>
  </si>
  <si>
    <t>materiali e licenze</t>
  </si>
  <si>
    <t>Ricerca contrattuale per attività tecnico-scientifiche di ricerca e/o sviluppo sperimentale, studi, progettazione e similari (max 35% dei costi totali)</t>
  </si>
  <si>
    <t>Costi per servizi di consulenza specialistica</t>
  </si>
  <si>
    <t>Costi amministrativi (max 10% del costo del personale)</t>
  </si>
  <si>
    <t xml:space="preserve">Spese generali supplementari di gestione (max 15% del costo del personale) </t>
  </si>
  <si>
    <t>Ricerca industriale</t>
  </si>
  <si>
    <t>sviluppo sperimentale</t>
  </si>
  <si>
    <t>Totale</t>
  </si>
  <si>
    <t>Esempi di calcolo progetti in collaborazione</t>
  </si>
  <si>
    <t>CAPOFILA</t>
  </si>
  <si>
    <t>PARTNER A</t>
  </si>
  <si>
    <t>PARTNER B</t>
  </si>
  <si>
    <t>Micro  o Piccola impresa</t>
  </si>
  <si>
    <t>Grande impresa</t>
  </si>
  <si>
    <t>(a)</t>
  </si>
  <si>
    <t>% contributo</t>
  </si>
  <si>
    <t>(b)</t>
  </si>
  <si>
    <t>maggiorazione per dimensione</t>
  </si>
  <si>
    <t>(c)</t>
  </si>
  <si>
    <t>maggiorazione per collaborazione</t>
  </si>
  <si>
    <t>(d)</t>
  </si>
  <si>
    <t>Intensità massima</t>
  </si>
  <si>
    <t>Micro/Piccola impresa</t>
  </si>
  <si>
    <t>Sviluppo sperimentale</t>
  </si>
  <si>
    <t>Media impresa</t>
  </si>
  <si>
    <t>Materiali e licenze</t>
  </si>
  <si>
    <t xml:space="preserve">
Ogni partner deve compilare un foglio  relativo ai propri costi, selezionando la relativa dimensione d'impresa dal menù a tendina.
Il foglio "PIANO ECON-FIN per L.A." deve dare il dettaglio per ogni partner della distribuzione dei costi per linee di attività, secondo i relativi totali di budget del partner di riferimento. 
Il foglio  "PIANO ECON-FIN per tipologia" si autocompila, ma è necessario dare evidenza della quota Digital garantita da ogni partner nel progetto, compilando le relative celle nella colonna G.
Le quote di contributo saranno determinate in base alla dimensione di impresa secondo la tabella di seguito riportata.
</t>
  </si>
  <si>
    <t>Allegato 10 - Piano economico e finanziario</t>
  </si>
  <si>
    <t>Tipologia</t>
  </si>
  <si>
    <r>
      <t xml:space="preserve">di cui vincolo </t>
    </r>
    <r>
      <rPr>
        <b/>
        <i/>
        <sz val="11"/>
        <color theme="1"/>
        <rFont val="Arial"/>
        <family val="2"/>
      </rPr>
      <t>digital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</si>
</sst>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color theme="1"/>
      <name val="Arial"/>
      <family val="2"/>
    </font>
    <font>
      <b/>
      <sz val="11"/>
      <color theme="1"/>
      <name val="Arial"/>
      <family val="2"/>
    </font>
    <font>
      <b/>
      <sz val="9"/>
      <color theme="1"/>
      <name val="Arial"/>
      <family val="2"/>
    </font>
    <font>
      <b/>
      <sz val="12"/>
      <color theme="8" tint="-0.499984740745262"/>
      <name val="Arial"/>
      <family val="2"/>
    </font>
    <font>
      <sz val="8"/>
      <color rgb="FFFF0000"/>
      <name val="Arial"/>
      <family val="2"/>
    </font>
    <font>
      <sz val="10"/>
      <color theme="1"/>
      <name val="Arial"/>
      <family val="2"/>
    </font>
    <font>
      <b/>
      <i/>
      <sz val="11"/>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2" fillId="0" borderId="0" xfId="0" applyFont="1"/>
    <xf numFmtId="9" fontId="4" fillId="0" borderId="0" xfId="2" applyFont="1"/>
    <xf numFmtId="0" fontId="4" fillId="0" borderId="0" xfId="0" applyFont="1"/>
    <xf numFmtId="0" fontId="5" fillId="2" borderId="5" xfId="0" applyFont="1" applyFill="1" applyBorder="1" applyAlignment="1">
      <alignment horizontal="center" vertical="center"/>
    </xf>
    <xf numFmtId="0" fontId="4" fillId="0" borderId="0" xfId="0" applyFont="1" applyAlignment="1">
      <alignment vertical="top"/>
    </xf>
    <xf numFmtId="44" fontId="4" fillId="4" borderId="1" xfId="1" applyFont="1" applyFill="1" applyBorder="1" applyAlignment="1">
      <alignment vertical="center"/>
    </xf>
    <xf numFmtId="44" fontId="4" fillId="4" borderId="3" xfId="1" applyFont="1" applyFill="1" applyBorder="1" applyAlignment="1">
      <alignment vertical="center"/>
    </xf>
    <xf numFmtId="0" fontId="4" fillId="0" borderId="1" xfId="0" applyFont="1" applyBorder="1" applyAlignment="1">
      <alignment vertical="top"/>
    </xf>
    <xf numFmtId="0" fontId="4" fillId="0" borderId="1" xfId="0" applyFont="1" applyBorder="1"/>
    <xf numFmtId="0" fontId="4" fillId="0" borderId="0" xfId="0" applyFont="1" applyAlignment="1">
      <alignment vertical="center"/>
    </xf>
    <xf numFmtId="0" fontId="4" fillId="2" borderId="1" xfId="0" applyFont="1" applyFill="1" applyBorder="1" applyAlignment="1">
      <alignment vertical="center"/>
    </xf>
    <xf numFmtId="0" fontId="4" fillId="5" borderId="1" xfId="0" applyFont="1" applyFill="1" applyBorder="1"/>
    <xf numFmtId="0" fontId="4" fillId="0" borderId="1" xfId="0" applyFont="1" applyBorder="1" applyAlignment="1">
      <alignment wrapText="1"/>
    </xf>
    <xf numFmtId="164" fontId="4" fillId="2" borderId="1" xfId="0" applyNumberFormat="1" applyFont="1" applyFill="1" applyBorder="1"/>
    <xf numFmtId="164" fontId="4" fillId="0" borderId="1" xfId="0" applyNumberFormat="1" applyFont="1" applyBorder="1"/>
    <xf numFmtId="0" fontId="4" fillId="3" borderId="1" xfId="0" applyFont="1" applyFill="1" applyBorder="1"/>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0" xfId="0" applyFont="1" applyFill="1"/>
    <xf numFmtId="9" fontId="4" fillId="0" borderId="0" xfId="2" applyFont="1" applyFill="1"/>
    <xf numFmtId="0" fontId="4" fillId="0" borderId="0" xfId="0" applyFont="1" applyFill="1" applyAlignment="1">
      <alignment horizontal="center"/>
    </xf>
    <xf numFmtId="0" fontId="7" fillId="0" borderId="0" xfId="0" applyFont="1" applyAlignment="1">
      <alignment horizontal="left"/>
    </xf>
    <xf numFmtId="0" fontId="7" fillId="0" borderId="0" xfId="0" applyFont="1" applyFill="1"/>
    <xf numFmtId="9" fontId="7" fillId="0" borderId="0" xfId="2" applyFont="1" applyFill="1"/>
    <xf numFmtId="0" fontId="7" fillId="0" borderId="0" xfId="0" applyFont="1"/>
    <xf numFmtId="9" fontId="7" fillId="0" borderId="0" xfId="2" applyFont="1"/>
    <xf numFmtId="0" fontId="2" fillId="0" borderId="0" xfId="0" applyFont="1" applyAlignment="1">
      <alignment horizontal="center"/>
    </xf>
    <xf numFmtId="0" fontId="4" fillId="0" borderId="1" xfId="0" applyFont="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horizontal="center" vertical="center" wrapText="1"/>
    </xf>
    <xf numFmtId="0" fontId="5" fillId="0" borderId="1" xfId="0" applyFont="1" applyBorder="1" applyAlignment="1">
      <alignment horizontal="center"/>
    </xf>
    <xf numFmtId="0" fontId="4" fillId="0" borderId="0" xfId="0" applyFont="1" applyAlignment="1">
      <alignment horizontal="center" vertical="center"/>
    </xf>
    <xf numFmtId="0" fontId="4" fillId="2" borderId="0" xfId="0" applyFont="1" applyFill="1" applyAlignment="1">
      <alignment horizontal="right"/>
    </xf>
    <xf numFmtId="0" fontId="4" fillId="0" borderId="0" xfId="0" applyFont="1" applyAlignment="1"/>
    <xf numFmtId="0" fontId="6" fillId="2" borderId="0" xfId="0" applyFont="1" applyFill="1" applyAlignment="1">
      <alignment horizontal="center" vertical="center" wrapText="1"/>
    </xf>
    <xf numFmtId="0" fontId="5" fillId="2" borderId="0" xfId="0" applyFont="1" applyFill="1" applyAlignment="1">
      <alignment horizontal="center" vertical="center" wrapText="1"/>
    </xf>
    <xf numFmtId="0" fontId="4" fillId="0" borderId="0" xfId="0" applyFont="1" applyAlignment="1">
      <alignment horizontal="center" wrapText="1"/>
    </xf>
    <xf numFmtId="44" fontId="4" fillId="0" borderId="0" xfId="1" applyFont="1" applyBorder="1" applyAlignment="1">
      <alignment horizontal="center" wrapText="1"/>
    </xf>
    <xf numFmtId="44" fontId="5" fillId="0" borderId="0" xfId="1" applyFont="1" applyBorder="1" applyAlignment="1">
      <alignment horizontal="center" wrapText="1"/>
    </xf>
    <xf numFmtId="0" fontId="4" fillId="0" borderId="0" xfId="0" applyFont="1" applyAlignment="1">
      <alignment horizontal="left" vertical="center"/>
    </xf>
    <xf numFmtId="164" fontId="4" fillId="4" borderId="1" xfId="0" applyNumberFormat="1" applyFont="1" applyFill="1" applyBorder="1"/>
    <xf numFmtId="164" fontId="4" fillId="4" borderId="1" xfId="1" applyNumberFormat="1" applyFont="1" applyFill="1" applyBorder="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9" fillId="0" borderId="1" xfId="0" applyFont="1" applyBorder="1" applyAlignment="1">
      <alignment horizontal="center" wrapText="1"/>
    </xf>
    <xf numFmtId="0" fontId="5" fillId="2" borderId="0" xfId="0" applyFont="1" applyFill="1" applyAlignment="1">
      <alignment horizontal="right"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164" fontId="4" fillId="2" borderId="1" xfId="0" applyNumberFormat="1" applyFont="1" applyFill="1" applyBorder="1" applyAlignment="1">
      <alignment vertical="center"/>
    </xf>
    <xf numFmtId="164" fontId="4" fillId="0" borderId="1" xfId="0" applyNumberFormat="1" applyFont="1" applyBorder="1" applyAlignment="1">
      <alignment horizontal="left" vertical="center"/>
    </xf>
    <xf numFmtId="0" fontId="4" fillId="3" borderId="6" xfId="0" applyFont="1" applyFill="1" applyBorder="1" applyAlignment="1">
      <alignment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4" fillId="0" borderId="0" xfId="0" applyFont="1" applyFill="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4" fillId="6" borderId="1" xfId="0" applyFont="1" applyFill="1" applyBorder="1" applyAlignment="1">
      <alignment horizontal="center"/>
    </xf>
    <xf numFmtId="0" fontId="8" fillId="0" borderId="3" xfId="0" applyFont="1" applyBorder="1" applyAlignment="1">
      <alignment horizontal="center" wrapText="1"/>
    </xf>
    <xf numFmtId="0" fontId="8" fillId="0" borderId="4" xfId="0" applyFont="1" applyBorder="1" applyAlignment="1">
      <alignment horizontal="center" wrapText="1"/>
    </xf>
  </cellXfs>
  <cellStyles count="3">
    <cellStyle name="Normale" xfId="0" builtinId="0"/>
    <cellStyle name="Percentuale"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6</xdr:col>
      <xdr:colOff>605155</xdr:colOff>
      <xdr:row>4</xdr:row>
      <xdr:rowOff>135890</xdr:rowOff>
    </xdr:to>
    <xdr:pic>
      <xdr:nvPicPr>
        <xdr:cNvPr id="2" name="Immagin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7577455" cy="8978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1187768</xdr:colOff>
      <xdr:row>4</xdr:row>
      <xdr:rowOff>167640</xdr:rowOff>
    </xdr:to>
    <xdr:pic>
      <xdr:nvPicPr>
        <xdr:cNvPr id="2" name="Immagin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313" y="0"/>
          <a:ext cx="7577455" cy="8978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902884</xdr:colOff>
      <xdr:row>4</xdr:row>
      <xdr:rowOff>164176</xdr:rowOff>
    </xdr:to>
    <xdr:pic>
      <xdr:nvPicPr>
        <xdr:cNvPr id="3" name="Immagin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09" y="0"/>
          <a:ext cx="7579043" cy="89154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K2" sqref="K2"/>
    </sheetView>
  </sheetViews>
  <sheetFormatPr defaultRowHeight="15" x14ac:dyDescent="0.25"/>
  <cols>
    <col min="1" max="1" width="20.7109375" customWidth="1"/>
    <col min="2" max="2" width="30.5703125" customWidth="1"/>
    <col min="3" max="3" width="12.28515625" bestFit="1" customWidth="1"/>
    <col min="4" max="5" width="14.140625" bestFit="1" customWidth="1"/>
    <col min="6" max="6" width="17.28515625" bestFit="1" customWidth="1"/>
  </cols>
  <sheetData>
    <row r="1" spans="1:6" x14ac:dyDescent="0.25">
      <c r="A1" s="3"/>
      <c r="B1" s="3"/>
      <c r="C1" s="3"/>
      <c r="D1" s="3"/>
      <c r="E1" s="3"/>
      <c r="F1" s="3"/>
    </row>
    <row r="2" spans="1:6" x14ac:dyDescent="0.25">
      <c r="A2" s="3"/>
      <c r="B2" s="3"/>
      <c r="C2" s="3"/>
      <c r="D2" s="3"/>
      <c r="E2" s="3"/>
      <c r="F2" s="3"/>
    </row>
    <row r="3" spans="1:6" x14ac:dyDescent="0.25">
      <c r="A3" s="3"/>
      <c r="B3" s="3"/>
      <c r="C3" s="3"/>
      <c r="D3" s="3"/>
      <c r="E3" s="3"/>
      <c r="F3" s="3"/>
    </row>
    <row r="4" spans="1:6" x14ac:dyDescent="0.25">
      <c r="A4" s="3"/>
      <c r="B4" s="3"/>
      <c r="C4" s="3"/>
      <c r="D4" s="3"/>
      <c r="E4" s="3"/>
      <c r="F4" s="3"/>
    </row>
    <row r="5" spans="1:6" x14ac:dyDescent="0.25">
      <c r="A5" s="3"/>
      <c r="B5" s="3"/>
      <c r="C5" s="3"/>
      <c r="D5" s="3"/>
      <c r="E5" s="3"/>
      <c r="F5" s="3"/>
    </row>
    <row r="6" spans="1:6" ht="15.75" x14ac:dyDescent="0.25">
      <c r="A6" s="23" t="s">
        <v>50</v>
      </c>
      <c r="B6" s="3"/>
      <c r="C6" s="3"/>
      <c r="D6" s="3"/>
      <c r="E6" s="3"/>
      <c r="F6" s="3"/>
    </row>
    <row r="7" spans="1:6" x14ac:dyDescent="0.25">
      <c r="A7" s="3"/>
      <c r="B7" s="3"/>
      <c r="C7" s="3"/>
      <c r="D7" s="3"/>
      <c r="E7" s="3"/>
      <c r="F7" s="3"/>
    </row>
    <row r="8" spans="1:6" ht="144.75" customHeight="1" x14ac:dyDescent="0.25">
      <c r="A8" s="55" t="s">
        <v>49</v>
      </c>
      <c r="B8" s="55"/>
      <c r="C8" s="55"/>
      <c r="D8" s="55"/>
      <c r="E8" s="55"/>
      <c r="F8" s="55"/>
    </row>
    <row r="9" spans="1:6" x14ac:dyDescent="0.25">
      <c r="A9" s="3"/>
      <c r="B9" s="3"/>
      <c r="C9" s="3"/>
      <c r="D9" s="3"/>
      <c r="E9" s="3"/>
      <c r="F9" s="3"/>
    </row>
    <row r="10" spans="1:6" s="27" customFormat="1" x14ac:dyDescent="0.25">
      <c r="A10" s="53" t="s">
        <v>5</v>
      </c>
      <c r="B10" s="53" t="s">
        <v>51</v>
      </c>
      <c r="C10" s="32" t="s">
        <v>37</v>
      </c>
      <c r="D10" s="32" t="s">
        <v>39</v>
      </c>
      <c r="E10" s="32" t="s">
        <v>41</v>
      </c>
      <c r="F10" s="32" t="s">
        <v>43</v>
      </c>
    </row>
    <row r="11" spans="1:6" s="31" customFormat="1" ht="60" x14ac:dyDescent="0.25">
      <c r="A11" s="54"/>
      <c r="B11" s="54"/>
      <c r="C11" s="29" t="s">
        <v>38</v>
      </c>
      <c r="D11" s="29" t="s">
        <v>40</v>
      </c>
      <c r="E11" s="29" t="s">
        <v>42</v>
      </c>
      <c r="F11" s="29" t="s">
        <v>44</v>
      </c>
    </row>
    <row r="12" spans="1:6" x14ac:dyDescent="0.25">
      <c r="A12" s="56" t="s">
        <v>45</v>
      </c>
      <c r="B12" s="9" t="s">
        <v>28</v>
      </c>
      <c r="C12" s="30">
        <v>50</v>
      </c>
      <c r="D12" s="30">
        <v>20</v>
      </c>
      <c r="E12" s="30">
        <v>10</v>
      </c>
      <c r="F12" s="30">
        <v>80</v>
      </c>
    </row>
    <row r="13" spans="1:6" x14ac:dyDescent="0.25">
      <c r="A13" s="57"/>
      <c r="B13" s="9" t="s">
        <v>46</v>
      </c>
      <c r="C13" s="30">
        <v>25</v>
      </c>
      <c r="D13" s="30">
        <v>20</v>
      </c>
      <c r="E13" s="30">
        <v>15</v>
      </c>
      <c r="F13" s="30">
        <v>60</v>
      </c>
    </row>
    <row r="14" spans="1:6" x14ac:dyDescent="0.25">
      <c r="A14" s="53" t="s">
        <v>47</v>
      </c>
      <c r="B14" s="9" t="s">
        <v>28</v>
      </c>
      <c r="C14" s="30">
        <v>50</v>
      </c>
      <c r="D14" s="30">
        <v>10</v>
      </c>
      <c r="E14" s="30">
        <v>15</v>
      </c>
      <c r="F14" s="30">
        <v>75</v>
      </c>
    </row>
    <row r="15" spans="1:6" x14ac:dyDescent="0.25">
      <c r="A15" s="54"/>
      <c r="B15" s="9" t="s">
        <v>46</v>
      </c>
      <c r="C15" s="30">
        <v>25</v>
      </c>
      <c r="D15" s="30">
        <v>10</v>
      </c>
      <c r="E15" s="30">
        <v>15</v>
      </c>
      <c r="F15" s="30">
        <v>50</v>
      </c>
    </row>
    <row r="16" spans="1:6" x14ac:dyDescent="0.25">
      <c r="A16" s="53" t="s">
        <v>36</v>
      </c>
      <c r="B16" s="9" t="s">
        <v>28</v>
      </c>
      <c r="C16" s="30">
        <v>50</v>
      </c>
      <c r="D16" s="30"/>
      <c r="E16" s="30">
        <v>15</v>
      </c>
      <c r="F16" s="30">
        <v>65</v>
      </c>
    </row>
    <row r="17" spans="1:6" x14ac:dyDescent="0.25">
      <c r="A17" s="54"/>
      <c r="B17" s="9" t="s">
        <v>46</v>
      </c>
      <c r="C17" s="30">
        <v>25</v>
      </c>
      <c r="D17" s="30"/>
      <c r="E17" s="30">
        <v>15</v>
      </c>
      <c r="F17" s="30">
        <v>40</v>
      </c>
    </row>
  </sheetData>
  <mergeCells count="6">
    <mergeCell ref="A16:A17"/>
    <mergeCell ref="A8:F8"/>
    <mergeCell ref="A10:A11"/>
    <mergeCell ref="B10:B11"/>
    <mergeCell ref="A12:A13"/>
    <mergeCell ref="A14:A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Normal="100" workbookViewId="0">
      <selection activeCell="D24" sqref="D24"/>
    </sheetView>
  </sheetViews>
  <sheetFormatPr defaultColWidth="10.42578125" defaultRowHeight="14.25" x14ac:dyDescent="0.2"/>
  <cols>
    <col min="1" max="1" width="10.85546875" style="3" customWidth="1"/>
    <col min="2" max="2" width="28.85546875" style="3" customWidth="1"/>
    <col min="3" max="3" width="20.85546875" style="3" customWidth="1"/>
    <col min="4" max="4" width="16.28515625" style="3" customWidth="1"/>
    <col min="5" max="5" width="14.42578125" style="3" customWidth="1"/>
    <col min="6" max="6" width="15.42578125" style="3" customWidth="1"/>
    <col min="7" max="7" width="22" style="2" bestFit="1" customWidth="1"/>
    <col min="8" max="8" width="13.42578125" style="3" customWidth="1"/>
    <col min="9" max="9" width="10.85546875" style="2" customWidth="1"/>
    <col min="10" max="11" width="14.28515625" style="3" customWidth="1"/>
    <col min="12" max="12" width="100.85546875" style="3" customWidth="1"/>
    <col min="13" max="16384" width="10.42578125" style="3"/>
  </cols>
  <sheetData>
    <row r="1" spans="1:9" x14ac:dyDescent="0.2">
      <c r="A1" s="19"/>
      <c r="B1" s="19"/>
      <c r="C1" s="19"/>
      <c r="D1" s="19"/>
      <c r="E1" s="19"/>
      <c r="F1" s="19"/>
      <c r="G1" s="20"/>
    </row>
    <row r="2" spans="1:9" x14ac:dyDescent="0.2">
      <c r="A2" s="60"/>
      <c r="B2" s="60"/>
      <c r="C2" s="60"/>
      <c r="D2" s="60"/>
      <c r="E2" s="60"/>
      <c r="F2" s="60"/>
      <c r="G2" s="20"/>
    </row>
    <row r="3" spans="1:9" x14ac:dyDescent="0.2">
      <c r="A3" s="21"/>
      <c r="B3" s="21"/>
      <c r="C3" s="21"/>
      <c r="D3" s="21"/>
      <c r="E3" s="21"/>
      <c r="F3" s="21"/>
      <c r="G3" s="20"/>
    </row>
    <row r="4" spans="1:9" x14ac:dyDescent="0.2">
      <c r="A4" s="21"/>
      <c r="B4" s="21"/>
      <c r="C4" s="21"/>
      <c r="D4" s="21"/>
      <c r="E4" s="21"/>
      <c r="F4" s="21"/>
      <c r="G4" s="20"/>
    </row>
    <row r="5" spans="1:9" x14ac:dyDescent="0.2">
      <c r="A5" s="21"/>
      <c r="B5" s="21"/>
      <c r="C5" s="21"/>
      <c r="D5" s="21"/>
      <c r="E5" s="21"/>
      <c r="F5" s="21"/>
      <c r="G5" s="20"/>
    </row>
    <row r="6" spans="1:9" x14ac:dyDescent="0.2">
      <c r="A6" s="19"/>
      <c r="B6" s="19"/>
      <c r="C6" s="19"/>
      <c r="D6" s="19"/>
      <c r="E6" s="19"/>
      <c r="F6" s="19"/>
      <c r="G6" s="20"/>
    </row>
    <row r="7" spans="1:9" s="25" customFormat="1" ht="15.75" x14ac:dyDescent="0.25">
      <c r="A7" s="23"/>
      <c r="B7" s="23" t="s">
        <v>50</v>
      </c>
      <c r="C7" s="23"/>
      <c r="D7" s="23"/>
      <c r="E7" s="23"/>
      <c r="F7" s="23"/>
      <c r="G7" s="24"/>
      <c r="I7" s="26"/>
    </row>
    <row r="8" spans="1:9" x14ac:dyDescent="0.2">
      <c r="A8" s="19"/>
      <c r="B8" s="19"/>
      <c r="C8" s="19"/>
      <c r="D8" s="19"/>
      <c r="E8" s="19"/>
      <c r="F8" s="19"/>
      <c r="G8" s="20"/>
    </row>
    <row r="9" spans="1:9" x14ac:dyDescent="0.2">
      <c r="B9" s="61" t="s">
        <v>31</v>
      </c>
      <c r="C9" s="61"/>
      <c r="D9" s="61"/>
      <c r="E9" s="61"/>
    </row>
    <row r="11" spans="1:9" ht="15" x14ac:dyDescent="0.25">
      <c r="D11" s="62" t="s">
        <v>11</v>
      </c>
      <c r="E11" s="62"/>
      <c r="F11" s="62"/>
      <c r="G11" s="62"/>
      <c r="I11" s="3"/>
    </row>
    <row r="12" spans="1:9" ht="15" x14ac:dyDescent="0.2">
      <c r="D12" s="17" t="s">
        <v>13</v>
      </c>
      <c r="E12" s="17" t="s">
        <v>12</v>
      </c>
      <c r="F12" s="4" t="s">
        <v>10</v>
      </c>
      <c r="G12" s="18" t="s">
        <v>52</v>
      </c>
      <c r="I12" s="3"/>
    </row>
    <row r="13" spans="1:9" s="5" customFormat="1" ht="15" x14ac:dyDescent="0.25">
      <c r="B13" s="58" t="s">
        <v>1</v>
      </c>
      <c r="C13" s="59"/>
      <c r="D13" s="6">
        <f>Capofila!C11</f>
        <v>26500</v>
      </c>
      <c r="E13" s="6">
        <f>Capofila!D11</f>
        <v>17800</v>
      </c>
      <c r="F13" s="7">
        <f>D13+E13</f>
        <v>44300</v>
      </c>
      <c r="G13" s="8"/>
    </row>
    <row r="14" spans="1:9" ht="15" x14ac:dyDescent="0.2">
      <c r="B14" s="58" t="s">
        <v>2</v>
      </c>
      <c r="C14" s="59"/>
      <c r="D14" s="6">
        <f>'Partner A'!C11</f>
        <v>26450</v>
      </c>
      <c r="E14" s="6">
        <f>'Partner A'!D11</f>
        <v>26450</v>
      </c>
      <c r="F14" s="7">
        <f t="shared" ref="F14:F15" si="0">D14+E14</f>
        <v>52900</v>
      </c>
      <c r="G14" s="9"/>
      <c r="I14" s="3"/>
    </row>
    <row r="15" spans="1:9" ht="15" x14ac:dyDescent="0.2">
      <c r="B15" s="58" t="s">
        <v>3</v>
      </c>
      <c r="C15" s="59"/>
      <c r="D15" s="6">
        <f>'Parner B'!C11</f>
        <v>30000</v>
      </c>
      <c r="E15" s="6">
        <f>'Parner B'!D11</f>
        <v>17500</v>
      </c>
      <c r="F15" s="7">
        <f t="shared" si="0"/>
        <v>47500</v>
      </c>
      <c r="G15" s="9"/>
      <c r="I15" s="3"/>
    </row>
    <row r="16" spans="1:9" s="10" customFormat="1" ht="15" x14ac:dyDescent="0.25">
      <c r="B16" s="58" t="s">
        <v>10</v>
      </c>
      <c r="C16" s="59"/>
      <c r="D16" s="6">
        <f>SUM(D13:D15)</f>
        <v>82950</v>
      </c>
      <c r="E16" s="6">
        <f>SUM(E13:E15)</f>
        <v>61750</v>
      </c>
      <c r="F16" s="7">
        <f>SUM(F13:F15)</f>
        <v>144700</v>
      </c>
      <c r="G16" s="11">
        <f>G13+G14+G15</f>
        <v>0</v>
      </c>
    </row>
    <row r="17" spans="2:7" ht="28.5" x14ac:dyDescent="0.2">
      <c r="E17" s="52" t="str">
        <f>IF(E16&gt;=F16*0.2,"OK","non rispettato limite")</f>
        <v>OK</v>
      </c>
      <c r="G17" s="2" t="str">
        <f>IF(G16&lt;F16*0.4,"non rispettato limite","OK")</f>
        <v>non rispettato limite</v>
      </c>
    </row>
    <row r="19" spans="2:7" x14ac:dyDescent="0.2">
      <c r="B19" s="12" t="s">
        <v>22</v>
      </c>
      <c r="C19" s="12" t="s">
        <v>10</v>
      </c>
    </row>
    <row r="20" spans="2:7" ht="28.5" x14ac:dyDescent="0.2">
      <c r="B20" s="49" t="s">
        <v>21</v>
      </c>
      <c r="C20" s="50">
        <f>Capofila!E5+'Partner A'!E5+'Parner B'!E5</f>
        <v>52000</v>
      </c>
    </row>
    <row r="21" spans="2:7" ht="25.5" customHeight="1" x14ac:dyDescent="0.2">
      <c r="B21" s="51" t="s">
        <v>48</v>
      </c>
      <c r="C21" s="50">
        <f>Capofila!E6+'Partner A'!E6+'Parner B'!E6</f>
        <v>25000</v>
      </c>
    </row>
    <row r="22" spans="2:7" ht="85.5" x14ac:dyDescent="0.2">
      <c r="B22" s="49" t="s">
        <v>24</v>
      </c>
      <c r="C22" s="50">
        <f>Capofila!E7+'Partner A'!E7+'Parner B'!E7</f>
        <v>10000</v>
      </c>
      <c r="D22" s="16" t="str">
        <f>IF(C22&lt;=C26*0.35,"OK","superato limite")</f>
        <v>OK</v>
      </c>
    </row>
    <row r="23" spans="2:7" ht="28.5" x14ac:dyDescent="0.2">
      <c r="B23" s="49" t="s">
        <v>25</v>
      </c>
      <c r="C23" s="50">
        <f>Capofila!E8+'Partner A'!E8+'Parner B'!E8</f>
        <v>40000</v>
      </c>
    </row>
    <row r="24" spans="2:7" ht="28.5" x14ac:dyDescent="0.2">
      <c r="B24" s="49" t="s">
        <v>26</v>
      </c>
      <c r="C24" s="50">
        <f>Capofila!E9+'Partner A'!E9+'Parner B'!E9</f>
        <v>9900</v>
      </c>
      <c r="D24" s="16" t="str">
        <f>IF(C24&lt;=C20*0.1,"OK","superato limite")</f>
        <v>superato limite</v>
      </c>
    </row>
    <row r="25" spans="2:7" ht="57" x14ac:dyDescent="0.2">
      <c r="B25" s="49" t="s">
        <v>27</v>
      </c>
      <c r="C25" s="50">
        <f>Capofila!E10+'Partner A'!E10+'Parner B'!E10</f>
        <v>7800</v>
      </c>
    </row>
    <row r="26" spans="2:7" x14ac:dyDescent="0.2">
      <c r="B26" s="48" t="s">
        <v>10</v>
      </c>
      <c r="C26" s="14">
        <f>Capofila!E11+'Partner A'!E11+'Parner B'!E11</f>
        <v>144700</v>
      </c>
    </row>
  </sheetData>
  <mergeCells count="7">
    <mergeCell ref="B16:C16"/>
    <mergeCell ref="A2:F2"/>
    <mergeCell ref="B9:E9"/>
    <mergeCell ref="D11:G11"/>
    <mergeCell ref="B13:C13"/>
    <mergeCell ref="B14:C14"/>
    <mergeCell ref="B15:C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0"/>
  <sheetViews>
    <sheetView zoomScale="110" zoomScaleNormal="110" workbookViewId="0">
      <selection activeCell="D10" sqref="D10"/>
    </sheetView>
  </sheetViews>
  <sheetFormatPr defaultColWidth="10.42578125" defaultRowHeight="14.25" x14ac:dyDescent="0.2"/>
  <cols>
    <col min="1" max="1" width="1.5703125" style="3" bestFit="1" customWidth="1"/>
    <col min="2" max="2" width="13.140625" style="3" customWidth="1"/>
    <col min="3" max="3" width="13.140625" style="38" customWidth="1"/>
    <col min="4" max="4" width="19.28515625" style="38" customWidth="1"/>
    <col min="5" max="5" width="18.28515625" style="38" customWidth="1"/>
    <col min="6" max="6" width="17.5703125" style="38" customWidth="1"/>
    <col min="7" max="7" width="18.7109375" style="38" customWidth="1"/>
    <col min="8" max="8" width="19.7109375" style="38" customWidth="1"/>
    <col min="9" max="16384" width="10.42578125" style="3"/>
  </cols>
  <sheetData>
    <row r="2" spans="2:17" x14ac:dyDescent="0.2">
      <c r="I2" s="35"/>
      <c r="J2" s="35"/>
      <c r="K2" s="35"/>
      <c r="L2" s="35"/>
      <c r="M2" s="35"/>
      <c r="N2" s="35"/>
      <c r="O2" s="35"/>
      <c r="P2" s="35"/>
      <c r="Q2" s="35"/>
    </row>
    <row r="7" spans="2:17" ht="15.75" x14ac:dyDescent="0.25">
      <c r="B7" s="23" t="s">
        <v>50</v>
      </c>
    </row>
    <row r="8" spans="2:17" ht="15.75" x14ac:dyDescent="0.25">
      <c r="B8" s="23"/>
    </row>
    <row r="9" spans="2:17" x14ac:dyDescent="0.2">
      <c r="B9" s="41" t="s">
        <v>9</v>
      </c>
    </row>
    <row r="10" spans="2:17" x14ac:dyDescent="0.2">
      <c r="B10" s="41" t="s">
        <v>19</v>
      </c>
    </row>
    <row r="11" spans="2:17" ht="15.75" x14ac:dyDescent="0.25">
      <c r="B11" s="22"/>
    </row>
    <row r="12" spans="2:17" ht="36.75" customHeight="1" x14ac:dyDescent="0.2">
      <c r="C12" s="36" t="s">
        <v>14</v>
      </c>
      <c r="D12" s="36" t="s">
        <v>15</v>
      </c>
      <c r="E12" s="36" t="s">
        <v>16</v>
      </c>
      <c r="F12" s="36" t="s">
        <v>17</v>
      </c>
      <c r="G12" s="36" t="s">
        <v>18</v>
      </c>
      <c r="H12" s="37" t="s">
        <v>0</v>
      </c>
    </row>
    <row r="13" spans="2:17" x14ac:dyDescent="0.2">
      <c r="B13" s="34" t="s">
        <v>1</v>
      </c>
      <c r="C13" s="39">
        <v>1</v>
      </c>
      <c r="D13" s="39">
        <v>1</v>
      </c>
      <c r="E13" s="39">
        <v>1</v>
      </c>
      <c r="F13" s="39">
        <v>1</v>
      </c>
      <c r="G13" s="39">
        <v>1</v>
      </c>
      <c r="H13" s="39">
        <f>SUM(C13:G13)</f>
        <v>5</v>
      </c>
    </row>
    <row r="14" spans="2:17" x14ac:dyDescent="0.2">
      <c r="B14" s="34" t="s">
        <v>2</v>
      </c>
      <c r="C14" s="39">
        <v>1</v>
      </c>
      <c r="D14" s="39">
        <v>1</v>
      </c>
      <c r="E14" s="39">
        <v>1</v>
      </c>
      <c r="F14" s="39">
        <v>1</v>
      </c>
      <c r="G14" s="39">
        <v>1</v>
      </c>
      <c r="H14" s="39">
        <f t="shared" ref="H14:H15" si="0">SUM(C14:G14)</f>
        <v>5</v>
      </c>
    </row>
    <row r="15" spans="2:17" ht="12.75" customHeight="1" x14ac:dyDescent="0.2">
      <c r="B15" s="34" t="s">
        <v>3</v>
      </c>
      <c r="C15" s="39">
        <v>1</v>
      </c>
      <c r="D15" s="39">
        <v>1</v>
      </c>
      <c r="E15" s="39">
        <v>1</v>
      </c>
      <c r="F15" s="39">
        <v>1</v>
      </c>
      <c r="G15" s="39">
        <v>1</v>
      </c>
      <c r="H15" s="39">
        <f t="shared" si="0"/>
        <v>5</v>
      </c>
    </row>
    <row r="16" spans="2:17" ht="30" x14ac:dyDescent="0.25">
      <c r="B16" s="47" t="s">
        <v>4</v>
      </c>
      <c r="C16" s="39">
        <f t="shared" ref="C16:H16" si="1">SUM(C13:C15)</f>
        <v>3</v>
      </c>
      <c r="D16" s="39">
        <f t="shared" si="1"/>
        <v>3</v>
      </c>
      <c r="E16" s="39">
        <f t="shared" si="1"/>
        <v>3</v>
      </c>
      <c r="F16" s="39">
        <f t="shared" si="1"/>
        <v>3</v>
      </c>
      <c r="G16" s="39">
        <f t="shared" si="1"/>
        <v>3</v>
      </c>
      <c r="H16" s="40">
        <f t="shared" si="1"/>
        <v>15</v>
      </c>
    </row>
    <row r="20" spans="1:1" x14ac:dyDescent="0.2">
      <c r="A20" s="3" t="s">
        <v>20</v>
      </c>
    </row>
  </sheetData>
  <phoneticPr fontId="3"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zoomScale="120" zoomScaleNormal="120" workbookViewId="0">
      <selection activeCell="C3" sqref="C3"/>
    </sheetView>
  </sheetViews>
  <sheetFormatPr defaultRowHeight="14.25" x14ac:dyDescent="0.2"/>
  <cols>
    <col min="1" max="1" width="9.140625" style="3"/>
    <col min="2" max="2" width="33.42578125" style="3" customWidth="1"/>
    <col min="3" max="3" width="17.5703125" style="3" customWidth="1"/>
    <col min="4" max="4" width="18.140625" style="3" customWidth="1"/>
    <col min="5" max="5" width="21.7109375" style="3" bestFit="1" customWidth="1"/>
    <col min="6" max="6" width="17.7109375" style="3" customWidth="1"/>
    <col min="7" max="7" width="26.7109375" style="3" customWidth="1"/>
    <col min="8" max="8" width="19.7109375" style="3" customWidth="1"/>
    <col min="9" max="9" width="26.42578125" style="3" customWidth="1"/>
    <col min="10" max="16384" width="9.140625" style="3"/>
  </cols>
  <sheetData>
    <row r="2" spans="2:6" x14ac:dyDescent="0.2">
      <c r="B2" s="63" t="s">
        <v>32</v>
      </c>
      <c r="C2" s="63"/>
      <c r="D2" s="63"/>
      <c r="E2" s="63"/>
    </row>
    <row r="3" spans="2:6" ht="34.5" customHeight="1" x14ac:dyDescent="0.2">
      <c r="B3" s="28" t="s">
        <v>5</v>
      </c>
      <c r="C3" s="46" t="s">
        <v>47</v>
      </c>
      <c r="D3" s="64" t="str">
        <f>IF(C3="Grande impresa","il costo complessivo deve essere inferiore al 70% del costo totale di progetto","")</f>
        <v/>
      </c>
      <c r="E3" s="65"/>
    </row>
    <row r="4" spans="2:6" s="33" customFormat="1" ht="28.5" x14ac:dyDescent="0.25">
      <c r="B4" s="44" t="s">
        <v>22</v>
      </c>
      <c r="C4" s="45" t="s">
        <v>28</v>
      </c>
      <c r="D4" s="45" t="s">
        <v>29</v>
      </c>
      <c r="E4" s="45" t="s">
        <v>30</v>
      </c>
    </row>
    <row r="5" spans="2:6" x14ac:dyDescent="0.2">
      <c r="B5" s="9" t="s">
        <v>21</v>
      </c>
      <c r="C5" s="15">
        <v>10000</v>
      </c>
      <c r="D5" s="15">
        <v>2000</v>
      </c>
      <c r="E5" s="42">
        <f>C5+D5</f>
        <v>12000</v>
      </c>
    </row>
    <row r="6" spans="2:6" x14ac:dyDescent="0.2">
      <c r="B6" s="15" t="s">
        <v>48</v>
      </c>
      <c r="C6" s="15">
        <v>5000</v>
      </c>
      <c r="D6" s="15">
        <v>0</v>
      </c>
      <c r="E6" s="42">
        <f t="shared" ref="E6:E11" si="0">C6+D6</f>
        <v>5000</v>
      </c>
    </row>
    <row r="7" spans="2:6" ht="71.25" x14ac:dyDescent="0.2">
      <c r="B7" s="13" t="s">
        <v>24</v>
      </c>
      <c r="C7" s="15">
        <v>5000</v>
      </c>
      <c r="D7" s="15">
        <v>5000</v>
      </c>
      <c r="E7" s="42">
        <f t="shared" si="0"/>
        <v>10000</v>
      </c>
    </row>
    <row r="8" spans="2:6" ht="28.5" x14ac:dyDescent="0.2">
      <c r="B8" s="13" t="s">
        <v>25</v>
      </c>
      <c r="C8" s="15">
        <v>0</v>
      </c>
      <c r="D8" s="15">
        <v>10000</v>
      </c>
      <c r="E8" s="42">
        <f t="shared" si="0"/>
        <v>10000</v>
      </c>
    </row>
    <row r="9" spans="2:6" ht="28.5" x14ac:dyDescent="0.2">
      <c r="B9" s="13" t="s">
        <v>26</v>
      </c>
      <c r="C9" s="15">
        <v>5000</v>
      </c>
      <c r="D9" s="15">
        <v>500</v>
      </c>
      <c r="E9" s="42">
        <f t="shared" si="0"/>
        <v>5500</v>
      </c>
      <c r="F9" s="16" t="str">
        <f>IF(E9&lt;=C5*0.1, "OK","superato il limite")</f>
        <v>superato il limite</v>
      </c>
    </row>
    <row r="10" spans="2:6" ht="42.75" x14ac:dyDescent="0.2">
      <c r="B10" s="13" t="s">
        <v>27</v>
      </c>
      <c r="C10" s="42">
        <f>C5*0.15</f>
        <v>1500</v>
      </c>
      <c r="D10" s="42">
        <f>D5*0.15</f>
        <v>300</v>
      </c>
      <c r="E10" s="42">
        <f t="shared" si="0"/>
        <v>1800</v>
      </c>
    </row>
    <row r="11" spans="2:6" x14ac:dyDescent="0.2">
      <c r="B11" s="13" t="s">
        <v>10</v>
      </c>
      <c r="C11" s="43">
        <f t="shared" ref="C11:D11" si="1">SUM(C5:C10)</f>
        <v>26500</v>
      </c>
      <c r="D11" s="43">
        <f t="shared" si="1"/>
        <v>17800</v>
      </c>
      <c r="E11" s="42">
        <f t="shared" si="0"/>
        <v>44300</v>
      </c>
    </row>
  </sheetData>
  <mergeCells count="2">
    <mergeCell ref="B2:E2"/>
    <mergeCell ref="D3:E3"/>
  </mergeCells>
  <dataValidations count="1">
    <dataValidation type="list" allowBlank="1" showInputMessage="1" showErrorMessage="1" sqref="C3">
      <formula1>"Micro  o Piccola impresa, Media impresa, Grande impresa"</formula1>
    </dataValidation>
  </dataValidation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zoomScale="130" zoomScaleNormal="130" workbookViewId="0">
      <selection activeCell="C3" sqref="C3"/>
    </sheetView>
  </sheetViews>
  <sheetFormatPr defaultRowHeight="14.25" x14ac:dyDescent="0.2"/>
  <cols>
    <col min="1" max="1" width="9.140625" style="3"/>
    <col min="2" max="2" width="29" style="3" bestFit="1" customWidth="1"/>
    <col min="3" max="3" width="17.5703125" style="3" customWidth="1"/>
    <col min="4" max="4" width="18.140625" style="3" customWidth="1"/>
    <col min="5" max="5" width="21.7109375" style="3" bestFit="1" customWidth="1"/>
    <col min="6" max="6" width="17.7109375" style="3" customWidth="1"/>
    <col min="7" max="7" width="26.7109375" style="3" customWidth="1"/>
    <col min="8" max="8" width="19.7109375" style="3" customWidth="1"/>
    <col min="9" max="9" width="26.42578125" style="3" customWidth="1"/>
    <col min="10" max="16384" width="9.140625" style="3"/>
  </cols>
  <sheetData>
    <row r="2" spans="2:6" x14ac:dyDescent="0.2">
      <c r="B2" s="63" t="s">
        <v>33</v>
      </c>
      <c r="C2" s="63"/>
      <c r="D2" s="63"/>
      <c r="E2" s="63"/>
    </row>
    <row r="3" spans="2:6" ht="31.5" customHeight="1" x14ac:dyDescent="0.2">
      <c r="B3" s="28" t="s">
        <v>5</v>
      </c>
      <c r="C3" s="46" t="s">
        <v>35</v>
      </c>
      <c r="D3" s="64" t="str">
        <f>IF(C3="Grande impresa","il costo complessivo deve essere inferiore al 70% del costo totale di progetto","")</f>
        <v/>
      </c>
      <c r="E3" s="65"/>
    </row>
    <row r="4" spans="2:6" s="33" customFormat="1" ht="28.5" x14ac:dyDescent="0.25">
      <c r="B4" s="44" t="s">
        <v>22</v>
      </c>
      <c r="C4" s="45" t="s">
        <v>28</v>
      </c>
      <c r="D4" s="45" t="s">
        <v>29</v>
      </c>
      <c r="E4" s="45" t="s">
        <v>30</v>
      </c>
    </row>
    <row r="5" spans="2:6" x14ac:dyDescent="0.2">
      <c r="B5" s="9" t="s">
        <v>21</v>
      </c>
      <c r="C5" s="15">
        <v>5000</v>
      </c>
      <c r="D5" s="15">
        <v>5000</v>
      </c>
      <c r="E5" s="42">
        <f>C5+D5</f>
        <v>10000</v>
      </c>
    </row>
    <row r="6" spans="2:6" x14ac:dyDescent="0.2">
      <c r="B6" s="15" t="s">
        <v>23</v>
      </c>
      <c r="C6" s="15">
        <v>10000</v>
      </c>
      <c r="D6" s="15">
        <v>10000</v>
      </c>
      <c r="E6" s="42">
        <f t="shared" ref="E6:E11" si="0">C6+D6</f>
        <v>20000</v>
      </c>
    </row>
    <row r="7" spans="2:6" ht="85.5" x14ac:dyDescent="0.2">
      <c r="B7" s="13" t="s">
        <v>24</v>
      </c>
      <c r="C7" s="15">
        <v>0</v>
      </c>
      <c r="D7" s="15">
        <v>0</v>
      </c>
      <c r="E7" s="42">
        <f t="shared" si="0"/>
        <v>0</v>
      </c>
    </row>
    <row r="8" spans="2:6" ht="28.5" x14ac:dyDescent="0.2">
      <c r="B8" s="13" t="s">
        <v>25</v>
      </c>
      <c r="C8" s="15">
        <v>10000</v>
      </c>
      <c r="D8" s="15">
        <v>10000</v>
      </c>
      <c r="E8" s="42">
        <f t="shared" si="0"/>
        <v>20000</v>
      </c>
    </row>
    <row r="9" spans="2:6" ht="28.5" x14ac:dyDescent="0.2">
      <c r="B9" s="13" t="s">
        <v>26</v>
      </c>
      <c r="C9" s="15">
        <v>700</v>
      </c>
      <c r="D9" s="15">
        <v>700</v>
      </c>
      <c r="E9" s="42">
        <f t="shared" si="0"/>
        <v>1400</v>
      </c>
      <c r="F9" s="16" t="str">
        <f>IF(E9&lt;=E5*0.1,"OK","superato il limite")</f>
        <v>superato il limite</v>
      </c>
    </row>
    <row r="10" spans="2:6" ht="57" x14ac:dyDescent="0.2">
      <c r="B10" s="13" t="s">
        <v>27</v>
      </c>
      <c r="C10" s="42">
        <f>C5*0.15</f>
        <v>750</v>
      </c>
      <c r="D10" s="42">
        <f>D5*0.15</f>
        <v>750</v>
      </c>
      <c r="E10" s="42">
        <f t="shared" si="0"/>
        <v>1500</v>
      </c>
    </row>
    <row r="11" spans="2:6" x14ac:dyDescent="0.2">
      <c r="B11" s="13" t="s">
        <v>10</v>
      </c>
      <c r="C11" s="43">
        <f t="shared" ref="C11:D11" si="1">SUM(C5:C10)</f>
        <v>26450</v>
      </c>
      <c r="D11" s="43">
        <f t="shared" si="1"/>
        <v>26450</v>
      </c>
      <c r="E11" s="42">
        <f t="shared" si="0"/>
        <v>52900</v>
      </c>
    </row>
  </sheetData>
  <mergeCells count="2">
    <mergeCell ref="B2:E2"/>
    <mergeCell ref="D3:E3"/>
  </mergeCells>
  <dataValidations count="2">
    <dataValidation type="list" allowBlank="1" showInputMessage="1" showErrorMessage="1" sqref="C3">
      <formula1>"Micro  o Piccola impresa, Media impresa, Grande impresa"</formula1>
    </dataValidation>
    <dataValidation type="list" allowBlank="1" showInputMessage="1" showErrorMessage="1" sqref="D17">
      <formula1>"Micro o Piccola impresa, Media impresa, Grande impresa"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zoomScale="130" zoomScaleNormal="130" workbookViewId="0">
      <selection activeCell="C3" sqref="C3"/>
    </sheetView>
  </sheetViews>
  <sheetFormatPr defaultRowHeight="14.25" x14ac:dyDescent="0.2"/>
  <cols>
    <col min="1" max="1" width="9.140625" style="3"/>
    <col min="2" max="2" width="29" style="3" bestFit="1" customWidth="1"/>
    <col min="3" max="3" width="17.5703125" style="3" customWidth="1"/>
    <col min="4" max="4" width="18.140625" style="3" customWidth="1"/>
    <col min="5" max="5" width="21.7109375" style="3" bestFit="1" customWidth="1"/>
    <col min="6" max="6" width="17.7109375" style="3" customWidth="1"/>
    <col min="7" max="7" width="26.7109375" style="3" customWidth="1"/>
    <col min="8" max="8" width="19.7109375" style="3" customWidth="1"/>
    <col min="9" max="9" width="26.42578125" style="3" customWidth="1"/>
    <col min="10" max="16384" width="9.140625" style="3"/>
  </cols>
  <sheetData>
    <row r="2" spans="2:6" x14ac:dyDescent="0.2">
      <c r="B2" s="63" t="s">
        <v>34</v>
      </c>
      <c r="C2" s="63"/>
      <c r="D2" s="63"/>
      <c r="E2" s="63"/>
    </row>
    <row r="3" spans="2:6" ht="30.75" customHeight="1" x14ac:dyDescent="0.2">
      <c r="B3" s="28" t="s">
        <v>5</v>
      </c>
      <c r="C3" s="46" t="s">
        <v>35</v>
      </c>
      <c r="D3" s="64" t="str">
        <f>IF(C3="Grande impresa","il costo complessivo deve essere inferiore al 70% del costo totale di progetto","")</f>
        <v/>
      </c>
      <c r="E3" s="65"/>
    </row>
    <row r="4" spans="2:6" s="33" customFormat="1" ht="28.5" x14ac:dyDescent="0.25">
      <c r="B4" s="44" t="s">
        <v>22</v>
      </c>
      <c r="C4" s="45" t="s">
        <v>28</v>
      </c>
      <c r="D4" s="45" t="s">
        <v>29</v>
      </c>
      <c r="E4" s="45" t="s">
        <v>30</v>
      </c>
    </row>
    <row r="5" spans="2:6" x14ac:dyDescent="0.2">
      <c r="B5" s="9" t="s">
        <v>21</v>
      </c>
      <c r="C5" s="15">
        <v>20000</v>
      </c>
      <c r="D5" s="15">
        <v>10000</v>
      </c>
      <c r="E5" s="42">
        <f>C5+D5</f>
        <v>30000</v>
      </c>
    </row>
    <row r="6" spans="2:6" x14ac:dyDescent="0.2">
      <c r="B6" s="15" t="s">
        <v>23</v>
      </c>
      <c r="C6" s="15">
        <v>0</v>
      </c>
      <c r="D6" s="15">
        <v>0</v>
      </c>
      <c r="E6" s="42">
        <f t="shared" ref="E6:E11" si="0">C6+D6</f>
        <v>0</v>
      </c>
    </row>
    <row r="7" spans="2:6" ht="85.5" x14ac:dyDescent="0.2">
      <c r="B7" s="13" t="s">
        <v>24</v>
      </c>
      <c r="C7" s="15">
        <v>0</v>
      </c>
      <c r="D7" s="15">
        <v>0</v>
      </c>
      <c r="E7" s="42">
        <f t="shared" si="0"/>
        <v>0</v>
      </c>
    </row>
    <row r="8" spans="2:6" ht="28.5" x14ac:dyDescent="0.2">
      <c r="B8" s="13" t="s">
        <v>25</v>
      </c>
      <c r="C8" s="15">
        <v>5000</v>
      </c>
      <c r="D8" s="15">
        <v>5000</v>
      </c>
      <c r="E8" s="42">
        <f t="shared" si="0"/>
        <v>10000</v>
      </c>
    </row>
    <row r="9" spans="2:6" ht="28.5" x14ac:dyDescent="0.2">
      <c r="B9" s="13" t="s">
        <v>26</v>
      </c>
      <c r="C9" s="15">
        <v>2000</v>
      </c>
      <c r="D9" s="15">
        <v>1000</v>
      </c>
      <c r="E9" s="42">
        <f t="shared" si="0"/>
        <v>3000</v>
      </c>
      <c r="F9" s="16" t="str">
        <f>IF(E9&lt;=E5*0.1,"OK","superato il limite")</f>
        <v>OK</v>
      </c>
    </row>
    <row r="10" spans="2:6" ht="57" x14ac:dyDescent="0.2">
      <c r="B10" s="13" t="s">
        <v>27</v>
      </c>
      <c r="C10" s="42">
        <f>C5*0.15</f>
        <v>3000</v>
      </c>
      <c r="D10" s="42">
        <f>D5*0.15</f>
        <v>1500</v>
      </c>
      <c r="E10" s="42">
        <f t="shared" si="0"/>
        <v>4500</v>
      </c>
    </row>
    <row r="11" spans="2:6" x14ac:dyDescent="0.2">
      <c r="B11" s="13" t="s">
        <v>10</v>
      </c>
      <c r="C11" s="43">
        <f t="shared" ref="C11:D11" si="1">SUM(C5:C10)</f>
        <v>30000</v>
      </c>
      <c r="D11" s="43">
        <f t="shared" si="1"/>
        <v>17500</v>
      </c>
      <c r="E11" s="42">
        <f t="shared" si="0"/>
        <v>47500</v>
      </c>
    </row>
  </sheetData>
  <mergeCells count="2">
    <mergeCell ref="B2:E2"/>
    <mergeCell ref="D3:E3"/>
  </mergeCells>
  <dataValidations count="1">
    <dataValidation type="list" allowBlank="1" showInputMessage="1" showErrorMessage="1" sqref="C3">
      <formula1>"Micro  o Piccola impresa, Media impresa, Grande impresa"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3" sqref="J23"/>
    </sheetView>
  </sheetViews>
  <sheetFormatPr defaultColWidth="11.5703125" defaultRowHeight="15" x14ac:dyDescent="0.25"/>
  <cols>
    <col min="1" max="1" width="19.42578125" bestFit="1" customWidth="1"/>
  </cols>
  <sheetData>
    <row r="1" spans="1:1" x14ac:dyDescent="0.25">
      <c r="A1" s="1" t="s">
        <v>5</v>
      </c>
    </row>
    <row r="2" spans="1:1" x14ac:dyDescent="0.25">
      <c r="A2" t="s">
        <v>6</v>
      </c>
    </row>
    <row r="3" spans="1:1" x14ac:dyDescent="0.25">
      <c r="A3" t="s">
        <v>7</v>
      </c>
    </row>
    <row r="4" spans="1:1" x14ac:dyDescent="0.25">
      <c r="A4"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9ADBDF51E6EC46AA5BCB2DD7EA3416" ma:contentTypeVersion="15" ma:contentTypeDescription="Creare un nuovo documento." ma:contentTypeScope="" ma:versionID="0a61756ca1ac5b51dfa6e96152a53db4">
  <xsd:schema xmlns:xsd="http://www.w3.org/2001/XMLSchema" xmlns:xs="http://www.w3.org/2001/XMLSchema" xmlns:p="http://schemas.microsoft.com/office/2006/metadata/properties" xmlns:ns2="1ea0c8e4-226c-4877-a6f1-8907d4bc3707" xmlns:ns3="470adb84-3f88-4a04-a0e8-46a514ba4401" targetNamespace="http://schemas.microsoft.com/office/2006/metadata/properties" ma:root="true" ma:fieldsID="35d5241e5b9cabcdf0e1bde7781ef2c2" ns2:_="" ns3:_="">
    <xsd:import namespace="1ea0c8e4-226c-4877-a6f1-8907d4bc3707"/>
    <xsd:import namespace="470adb84-3f88-4a04-a0e8-46a514ba440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a0c8e4-226c-4877-a6f1-8907d4bc37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77b169b-7464-4c14-89c9-ab876efcba0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0adb84-3f88-4a04-a0e8-46a514ba440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c854941-138c-4943-9486-a700d838f4aa}" ma:internalName="TaxCatchAll" ma:showField="CatchAllData" ma:web="470adb84-3f88-4a04-a0e8-46a514ba440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AA5EFE-A371-4203-9039-F2F79482FE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a0c8e4-226c-4877-a6f1-8907d4bc3707"/>
    <ds:schemaRef ds:uri="470adb84-3f88-4a04-a0e8-46a514ba4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86FF1B-7934-4F33-BD38-252F0A6CE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Istruzioni di compilazione</vt:lpstr>
      <vt:lpstr>PIANO ECON-FIN per tipologia </vt:lpstr>
      <vt:lpstr>PIANO ECON-FIN per L.A.</vt:lpstr>
      <vt:lpstr>Capofila</vt:lpstr>
      <vt:lpstr>Partner A</vt:lpstr>
      <vt:lpstr>Parner B</vt:lpstr>
      <vt:lpstr>campi_predef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Valentina Soppelsa</cp:lastModifiedBy>
  <cp:revision/>
  <dcterms:created xsi:type="dcterms:W3CDTF">2023-05-23T14:28:21Z</dcterms:created>
  <dcterms:modified xsi:type="dcterms:W3CDTF">2023-12-07T10:37:43Z</dcterms:modified>
  <cp:category/>
  <cp:contentStatus/>
</cp:coreProperties>
</file>